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<sst xmlns="http://schemas.openxmlformats.org/spreadsheetml/2006/main" count="23" uniqueCount="23">
  <si>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</si>
  <si>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Месяц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</si>
  <si>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</si>
  <si>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</si>
  <si>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</si>
  <si>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</si>
  <si>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</si>
  <si>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</si>
  <si>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</si>
  <si>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</si>
  <si>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</si>
  <si>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</si>
  <si>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</si>
  <si>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</si>
  <si>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</si>
  <si>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Стоимость, тыс.руб                                            (с НДС)</t>
  </si>
  <si>
    <t>Кол-во, кВтч</t>
  </si>
  <si>
    <t>*</t>
  </si>
  <si>
    <t>Приказ Федеральной антимонопольной службы от 17 ноября 2016 года № 1601/16 - ДСП</t>
  </si>
  <si>
    <t>Норм. потери в электрических сетях на 2017 год.*</t>
  </si>
  <si>
    <t>Кол-во, МВт</t>
  </si>
  <si>
    <t>О закупке МУП Шушенского района "Тепловые и электрические сети" электрической энергии для компенсации потерь в сетях и ее стоимости</t>
  </si>
  <si>
    <t>Фактические потери за 2016 год, кВтч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</si>
</sst>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0"/>
    <numFmt numFmtId="176" formatCode="0.000"/>
  </numFmts>
  <fonts count="21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1" xfId="58" applyNumberFormat="1" applyFont="1" applyBorder="1" applyAlignment="1">
      <alignment horizontal="center" vertical="center" wrapText="1"/>
    </xf>
    <xf numFmtId="171" fontId="2" fillId="0" borderId="11" xfId="58" applyFont="1" applyFill="1" applyBorder="1" applyAlignment="1">
      <alignment horizontal="center" vertical="center" wrapText="1"/>
    </xf>
    <xf numFmtId="173" fontId="2" fillId="0" borderId="10" xfId="58" applyNumberFormat="1" applyFont="1" applyBorder="1" applyAlignment="1">
      <alignment horizontal="center" vertical="center" wrapText="1"/>
    </xf>
    <xf numFmtId="171" fontId="2" fillId="0" borderId="10" xfId="58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3" fontId="2" fillId="0" borderId="10" xfId="58" applyNumberFormat="1" applyFont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4" sqref="D4:D5"/>
    </sheetView>
  </sheetViews>
  <sheetFormatPr defaultColWidth="9.140625" defaultRowHeight="12.75"/>
  <cols>
    <col min="1" max="1" width="10.00390625" style="0" customWidth="1"/>
    <col min="2" max="2" width="21.421875" style="0" customWidth="1"/>
    <col min="3" max="3" width="24.8515625" style="0" customWidth="1"/>
    <col min="4" max="4" width="26.8515625" style="0" customWidth="1"/>
    <col min="5" max="5" width="19.28125" style="0" customWidth="1"/>
    <col min="6" max="6" width="18.421875" style="0" customWidth="1"/>
  </cols>
  <sheetData>
    <row r="1" spans="1:6" ht="18" customHeight="1">
      <c r="A1" s="19" t="s">
        <v>21</v>
      </c>
      <c r="B1" s="19"/>
      <c r="C1" s="19"/>
      <c r="D1" s="19"/>
      <c r="E1" s="19"/>
      <c r="F1" s="19"/>
    </row>
    <row r="2" spans="1:6" ht="53.25" customHeight="1">
      <c r="A2" s="19"/>
      <c r="B2" s="19"/>
      <c r="C2" s="19"/>
      <c r="D2" s="19"/>
      <c r="E2" s="19"/>
      <c r="F2" s="19"/>
    </row>
    <row r="3" spans="1:6" ht="18.75">
      <c r="A3" s="1"/>
      <c r="B3" s="1"/>
      <c r="C3" s="1"/>
      <c r="D3" s="1"/>
      <c r="E3" s="3"/>
      <c r="F3" s="2"/>
    </row>
    <row r="4" spans="1:6" ht="45" customHeight="1">
      <c r="A4" s="20" t="s">
        <v>0</v>
      </c>
      <c r="B4" s="20" t="s">
        <v>1</v>
      </c>
      <c r="C4" s="20" t="s">
        <v>22</v>
      </c>
      <c r="D4" s="20" t="s">
        <v>15</v>
      </c>
      <c r="E4" s="20" t="s">
        <v>19</v>
      </c>
      <c r="F4" s="20"/>
    </row>
    <row r="5" spans="1:6" ht="39.75" customHeight="1">
      <c r="A5" s="20"/>
      <c r="B5" s="20"/>
      <c r="C5" s="20"/>
      <c r="D5" s="20"/>
      <c r="E5" s="4" t="s">
        <v>16</v>
      </c>
      <c r="F5" s="4" t="s">
        <v>20</v>
      </c>
    </row>
    <row r="6" spans="1:6" ht="18.75">
      <c r="A6" s="5">
        <v>1</v>
      </c>
      <c r="B6" s="5" t="s">
        <v>3</v>
      </c>
      <c r="C6" s="6">
        <v>2187561</v>
      </c>
      <c r="D6" s="7">
        <v>4496.084400000001</v>
      </c>
      <c r="E6" s="16">
        <f>1.2492*1000000</f>
        <v>1249200</v>
      </c>
      <c r="F6" s="13">
        <v>2.6581</v>
      </c>
    </row>
    <row r="7" spans="1:6" ht="18.75">
      <c r="A7" s="4">
        <v>2</v>
      </c>
      <c r="B7" s="4" t="s">
        <v>4</v>
      </c>
      <c r="C7" s="8">
        <v>867814</v>
      </c>
      <c r="D7" s="9">
        <v>1917.32774</v>
      </c>
      <c r="E7" s="16">
        <f>0.9109*1000000</f>
        <v>910900</v>
      </c>
      <c r="F7" s="13">
        <v>1.9383</v>
      </c>
    </row>
    <row r="8" spans="1:6" ht="18.75">
      <c r="A8" s="4">
        <v>3</v>
      </c>
      <c r="B8" s="4" t="s">
        <v>5</v>
      </c>
      <c r="C8" s="8">
        <v>1018389</v>
      </c>
      <c r="D8" s="9">
        <v>2051.8157</v>
      </c>
      <c r="E8" s="16">
        <f>1.1009*1000000</f>
        <v>1100900</v>
      </c>
      <c r="F8" s="13">
        <v>2.3427</v>
      </c>
    </row>
    <row r="9" spans="1:6" ht="18.75">
      <c r="A9" s="4">
        <v>4</v>
      </c>
      <c r="B9" s="4" t="s">
        <v>6</v>
      </c>
      <c r="C9" s="8">
        <v>380292</v>
      </c>
      <c r="D9" s="9">
        <v>729.0034899999999</v>
      </c>
      <c r="E9" s="16">
        <f>0.5026*1000000</f>
        <v>502600.00000000006</v>
      </c>
      <c r="F9" s="13">
        <v>1.0695</v>
      </c>
    </row>
    <row r="10" spans="1:6" ht="18.75">
      <c r="A10" s="4">
        <v>5</v>
      </c>
      <c r="B10" s="4" t="s">
        <v>7</v>
      </c>
      <c r="C10" s="8">
        <v>594141</v>
      </c>
      <c r="D10" s="9">
        <v>1036.54921</v>
      </c>
      <c r="E10" s="16">
        <f>0.3176*1000000</f>
        <v>317600</v>
      </c>
      <c r="F10" s="13">
        <v>0.6758</v>
      </c>
    </row>
    <row r="11" spans="1:6" ht="18.75">
      <c r="A11" s="4">
        <v>6</v>
      </c>
      <c r="B11" s="10" t="s">
        <v>8</v>
      </c>
      <c r="C11" s="14">
        <v>285131</v>
      </c>
      <c r="D11" s="15">
        <v>468.5786</v>
      </c>
      <c r="E11" s="17">
        <f>0.3245*1000000</f>
        <v>324500</v>
      </c>
      <c r="F11" s="13">
        <v>0.6905</v>
      </c>
    </row>
    <row r="12" spans="1:6" ht="18.75">
      <c r="A12" s="4">
        <v>7</v>
      </c>
      <c r="B12" s="10" t="s">
        <v>9</v>
      </c>
      <c r="C12" s="14">
        <v>505287</v>
      </c>
      <c r="D12" s="15">
        <v>817.5629</v>
      </c>
      <c r="E12" s="17">
        <f>0.4445*1000000</f>
        <v>444500</v>
      </c>
      <c r="F12" s="13">
        <v>0.9459</v>
      </c>
    </row>
    <row r="13" spans="1:6" ht="18.75">
      <c r="A13" s="4">
        <v>8</v>
      </c>
      <c r="B13" s="10" t="s">
        <v>10</v>
      </c>
      <c r="C13" s="14">
        <v>557634</v>
      </c>
      <c r="D13" s="15">
        <v>901.56908</v>
      </c>
      <c r="E13" s="17">
        <f>0.4366*1000000</f>
        <v>436600</v>
      </c>
      <c r="F13" s="13">
        <v>0.9291</v>
      </c>
    </row>
    <row r="14" spans="1:6" ht="18.75">
      <c r="A14" s="4">
        <v>9</v>
      </c>
      <c r="B14" s="10" t="s">
        <v>11</v>
      </c>
      <c r="C14" s="14">
        <v>442889</v>
      </c>
      <c r="D14" s="15">
        <v>756.07415</v>
      </c>
      <c r="E14" s="17">
        <f>0.586*1000000</f>
        <v>586000</v>
      </c>
      <c r="F14" s="13">
        <v>1.247</v>
      </c>
    </row>
    <row r="15" spans="1:6" ht="18.75">
      <c r="A15" s="4">
        <v>10</v>
      </c>
      <c r="B15" s="10" t="s">
        <v>12</v>
      </c>
      <c r="C15" s="14">
        <v>1259406</v>
      </c>
      <c r="D15" s="15">
        <v>2545.9310499999997</v>
      </c>
      <c r="E15" s="17">
        <f>1.05*1000000</f>
        <v>1050000</v>
      </c>
      <c r="F15" s="13">
        <v>2.2343</v>
      </c>
    </row>
    <row r="16" spans="1:6" ht="18.75">
      <c r="A16" s="4">
        <v>11</v>
      </c>
      <c r="B16" s="10" t="s">
        <v>13</v>
      </c>
      <c r="C16" s="14">
        <v>1240422</v>
      </c>
      <c r="D16" s="15">
        <v>2536.90184</v>
      </c>
      <c r="E16" s="17">
        <f>1.2624*1000000</f>
        <v>1262400</v>
      </c>
      <c r="F16" s="13">
        <v>2.6862</v>
      </c>
    </row>
    <row r="17" spans="1:6" ht="18.75">
      <c r="A17" s="4">
        <v>12</v>
      </c>
      <c r="B17" s="10" t="s">
        <v>14</v>
      </c>
      <c r="C17" s="14">
        <v>1840334</v>
      </c>
      <c r="D17" s="15">
        <v>3638.26271</v>
      </c>
      <c r="E17" s="17">
        <f>1.0512*1000000</f>
        <v>1051200</v>
      </c>
      <c r="F17" s="13">
        <v>2.2369</v>
      </c>
    </row>
    <row r="18" spans="1:6" ht="18.75">
      <c r="A18" s="21" t="s">
        <v>2</v>
      </c>
      <c r="B18" s="21"/>
      <c r="C18" s="14">
        <f>SUM(C6:C17)</f>
        <v>11179300</v>
      </c>
      <c r="D18" s="15">
        <f>SUM(D6:D17)</f>
        <v>21895.660869999996</v>
      </c>
      <c r="E18" s="17">
        <f>SUM(E6:E17)</f>
        <v>9236400</v>
      </c>
      <c r="F18" s="18">
        <f>SUM(F6:F17)/12</f>
        <v>1.6378583333333332</v>
      </c>
    </row>
    <row r="19" spans="1:6" ht="12.75">
      <c r="A19" s="2"/>
      <c r="B19" s="2"/>
      <c r="C19" s="2"/>
      <c r="D19" s="2"/>
      <c r="E19" s="2"/>
      <c r="F19" s="2"/>
    </row>
    <row r="22" spans="1:2" ht="12.75">
      <c r="A22" s="12" t="s">
        <v>17</v>
      </c>
      <c r="B22" s="11" t="s">
        <v>18</v>
      </c>
    </row>
  </sheetData>
  <sheetProtection/>
  <mergeCells count="7">
    <mergeCell ref="A1:F2"/>
    <mergeCell ref="E4:F4"/>
    <mergeCell ref="A18:B18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2017-08-28T03:28:49Z</cp:lastPrinted>
  <dcterms:created xsi:type="dcterms:W3CDTF">1996-10-08T23:32:33Z</dcterms:created>
  <dcterms:modified xsi:type="dcterms:W3CDTF">2017-08-28T06:12:08Z</dcterms:modified>
  <cp:category/>
  <cp:version/>
  <cp:contentType/>
  <cp:contentStatus/>
</cp:coreProperties>
</file>